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ORI\Filípek\_Dokumenty\WORD\VEŘEJNÉ ZAKÁZKY\Zakázky do 6 milionů\Výměna svítidel VO 2023\"/>
    </mc:Choice>
  </mc:AlternateContent>
  <bookViews>
    <workbookView xWindow="345" yWindow="1140" windowWidth="34200" windowHeight="19725" tabRatio="971"/>
  </bookViews>
  <sheets>
    <sheet name="Rozpocet-prehled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2" l="1"/>
  <c r="C40" i="2"/>
  <c r="C38" i="2"/>
  <c r="F31" i="2"/>
  <c r="H31" i="2"/>
  <c r="F24" i="2" l="1"/>
  <c r="F22" i="2"/>
  <c r="H14" i="2" l="1"/>
  <c r="H9" i="2"/>
  <c r="F9" i="2"/>
  <c r="H7" i="2"/>
  <c r="F7" i="2"/>
  <c r="H25" i="2"/>
  <c r="F25" i="2"/>
  <c r="H32" i="2"/>
  <c r="F32" i="2"/>
  <c r="C15" i="2"/>
  <c r="F14" i="2"/>
  <c r="H26" i="2"/>
  <c r="H24" i="2"/>
  <c r="H23" i="2"/>
  <c r="H22" i="2"/>
  <c r="H21" i="2"/>
  <c r="H20" i="2"/>
  <c r="H13" i="2"/>
  <c r="H12" i="2"/>
  <c r="H11" i="2"/>
  <c r="H10" i="2"/>
  <c r="H8" i="2"/>
  <c r="H6" i="2"/>
  <c r="F10" i="2"/>
  <c r="F8" i="2"/>
  <c r="F6" i="2"/>
  <c r="F21" i="2"/>
  <c r="F20" i="2"/>
  <c r="F12" i="2"/>
  <c r="F13" i="2"/>
  <c r="F11" i="2"/>
  <c r="F26" i="2"/>
  <c r="F23" i="2"/>
  <c r="H33" i="2" l="1"/>
  <c r="H27" i="2"/>
  <c r="F27" i="2"/>
  <c r="H15" i="2"/>
  <c r="G38" i="2" s="1"/>
  <c r="H38" i="2" s="1"/>
  <c r="F15" i="2"/>
  <c r="E38" i="2" s="1"/>
  <c r="F33" i="2"/>
  <c r="H35" i="2" l="1"/>
  <c r="F35" i="2"/>
  <c r="F17" i="2"/>
  <c r="F38" i="2"/>
  <c r="F39" i="2" s="1"/>
  <c r="H17" i="2"/>
  <c r="H39" i="2"/>
  <c r="C39" i="2" l="1"/>
</calcChain>
</file>

<file path=xl/sharedStrings.xml><?xml version="1.0" encoding="utf-8"?>
<sst xmlns="http://schemas.openxmlformats.org/spreadsheetml/2006/main" count="91" uniqueCount="69">
  <si>
    <t>ks</t>
  </si>
  <si>
    <t>Položka</t>
  </si>
  <si>
    <t>Množství</t>
  </si>
  <si>
    <t>MJ</t>
  </si>
  <si>
    <t>Kč/MJ</t>
  </si>
  <si>
    <t>1</t>
  </si>
  <si>
    <t>Svítidla</t>
  </si>
  <si>
    <t>1.1</t>
  </si>
  <si>
    <t>1.2</t>
  </si>
  <si>
    <t>1.3</t>
  </si>
  <si>
    <t>Mezisoučet</t>
  </si>
  <si>
    <t>Montážní práce + přidružený materiál VO</t>
  </si>
  <si>
    <t>2.1</t>
  </si>
  <si>
    <t>kpl</t>
  </si>
  <si>
    <t>2.2</t>
  </si>
  <si>
    <t>2.3</t>
  </si>
  <si>
    <t>Zařízení staveniště</t>
  </si>
  <si>
    <t>2.4</t>
  </si>
  <si>
    <t>2.5</t>
  </si>
  <si>
    <t>4</t>
  </si>
  <si>
    <t>Ostatní</t>
  </si>
  <si>
    <t>4.1</t>
  </si>
  <si>
    <t>4.2</t>
  </si>
  <si>
    <t>set</t>
  </si>
  <si>
    <t>SUMA</t>
  </si>
  <si>
    <t>5</t>
  </si>
  <si>
    <t>Rekapitulace</t>
  </si>
  <si>
    <t>bez DPH</t>
  </si>
  <si>
    <t>5.1</t>
  </si>
  <si>
    <t xml:space="preserve">Celkové výdaje </t>
  </si>
  <si>
    <t>5.2</t>
  </si>
  <si>
    <t>Takto označené buňky vyplní uchazeč. Před odevzdáním prosím zkontrolujte vzorce, zda se propisují a jsou logické.</t>
  </si>
  <si>
    <t>1.4</t>
  </si>
  <si>
    <t>Součet</t>
  </si>
  <si>
    <t>Celkové výdaje vč. DPH</t>
  </si>
  <si>
    <t>Odinstalace stávajících svítidel</t>
  </si>
  <si>
    <t>Instalace nových svítidel</t>
  </si>
  <si>
    <t>hod</t>
  </si>
  <si>
    <t>2.6</t>
  </si>
  <si>
    <t>1.5</t>
  </si>
  <si>
    <t>1.6</t>
  </si>
  <si>
    <t>1.7</t>
  </si>
  <si>
    <t>Pronájem plošiny (60 min/ks)</t>
  </si>
  <si>
    <t>Spojovací materiál</t>
  </si>
  <si>
    <t>1.8</t>
  </si>
  <si>
    <t>Způsobilé výdaje v Kč bez DPH</t>
  </si>
  <si>
    <t>Nezpůsobilé výdaje v Kč bez DPH</t>
  </si>
  <si>
    <t>Přesun materiálu / likvidace materiálu</t>
  </si>
  <si>
    <t>Celkové výdaje celkem vč. DPH</t>
  </si>
  <si>
    <t>1.9</t>
  </si>
  <si>
    <t>Kontrolní celkové výdaje vč. DPH</t>
  </si>
  <si>
    <t>Revize VO</t>
  </si>
  <si>
    <t>5.3</t>
  </si>
  <si>
    <t>2.7</t>
  </si>
  <si>
    <t>Úprava RVO a jističů pro LED svítidla</t>
  </si>
  <si>
    <t>1.10</t>
  </si>
  <si>
    <t>SIT 1</t>
  </si>
  <si>
    <t>SIT 2</t>
  </si>
  <si>
    <t>SIT 3</t>
  </si>
  <si>
    <t>SIT 4</t>
  </si>
  <si>
    <t>SIT 5</t>
  </si>
  <si>
    <t>SIT 6</t>
  </si>
  <si>
    <t>SIT - OK</t>
  </si>
  <si>
    <t>SIT - přechod</t>
  </si>
  <si>
    <t>DPH 21 %</t>
  </si>
  <si>
    <t xml:space="preserve">Výměna svítidel veřejného osvětlení v Třeboni - položkový rozpočet </t>
  </si>
  <si>
    <t>Číslo</t>
  </si>
  <si>
    <t>Kabeláž  9 m/ks</t>
  </si>
  <si>
    <t xml:space="preserve">Aktualizace pasportu 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</si>
</sst>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.00\ &quot;Kč&quot;"/>
  </numFmts>
  <fonts count="29" x14ac:knownFonts="1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theme="0" tint="-0.14999847407452621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sz val="12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19" fillId="18" borderId="6" applyNumberForma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5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51">
    <xf numFmtId="0" fontId="0" fillId="0" borderId="0" xfId="0"/>
    <xf numFmtId="0" fontId="20" fillId="0" borderId="10" xfId="0" applyFont="1" applyBorder="1" applyAlignment="1">
      <alignment horizontal="left" vertical="center"/>
    </xf>
    <xf numFmtId="0" fontId="22" fillId="0" borderId="0" xfId="0" applyFont="1"/>
    <xf numFmtId="49" fontId="22" fillId="24" borderId="10" xfId="0" applyNumberFormat="1" applyFont="1" applyFill="1" applyBorder="1" applyAlignment="1">
      <alignment vertical="center"/>
    </xf>
    <xf numFmtId="49" fontId="22" fillId="0" borderId="10" xfId="0" applyNumberFormat="1" applyFont="1" applyBorder="1"/>
    <xf numFmtId="3" fontId="22" fillId="0" borderId="10" xfId="0" applyNumberFormat="1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164" fontId="22" fillId="25" borderId="10" xfId="0" applyNumberFormat="1" applyFont="1" applyFill="1" applyBorder="1" applyAlignment="1">
      <alignment horizontal="center"/>
    </xf>
    <xf numFmtId="0" fontId="22" fillId="0" borderId="10" xfId="0" applyFont="1" applyBorder="1"/>
    <xf numFmtId="49" fontId="24" fillId="0" borderId="10" xfId="0" applyNumberFormat="1" applyFont="1" applyBorder="1"/>
    <xf numFmtId="0" fontId="24" fillId="0" borderId="10" xfId="0" applyFont="1" applyBorder="1"/>
    <xf numFmtId="3" fontId="24" fillId="0" borderId="10" xfId="0" applyNumberFormat="1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49" fontId="22" fillId="0" borderId="0" xfId="0" applyNumberFormat="1" applyFont="1"/>
    <xf numFmtId="0" fontId="22" fillId="0" borderId="0" xfId="0" applyFont="1" applyAlignment="1">
      <alignment horizontal="center"/>
    </xf>
    <xf numFmtId="164" fontId="22" fillId="0" borderId="0" xfId="0" applyNumberFormat="1" applyFont="1" applyAlignment="1">
      <alignment horizontal="center"/>
    </xf>
    <xf numFmtId="49" fontId="22" fillId="24" borderId="10" xfId="0" applyNumberFormat="1" applyFont="1" applyFill="1" applyBorder="1"/>
    <xf numFmtId="0" fontId="22" fillId="24" borderId="10" xfId="0" applyFont="1" applyFill="1" applyBorder="1"/>
    <xf numFmtId="0" fontId="22" fillId="24" borderId="10" xfId="0" applyFont="1" applyFill="1" applyBorder="1" applyAlignment="1">
      <alignment horizontal="center"/>
    </xf>
    <xf numFmtId="49" fontId="21" fillId="24" borderId="11" xfId="0" applyNumberFormat="1" applyFont="1" applyFill="1" applyBorder="1"/>
    <xf numFmtId="164" fontId="21" fillId="24" borderId="10" xfId="0" applyNumberFormat="1" applyFont="1" applyFill="1" applyBorder="1"/>
    <xf numFmtId="0" fontId="21" fillId="24" borderId="12" xfId="0" applyFont="1" applyFill="1" applyBorder="1" applyAlignment="1">
      <alignment horizontal="center"/>
    </xf>
    <xf numFmtId="0" fontId="21" fillId="24" borderId="10" xfId="0" applyFont="1" applyFill="1" applyBorder="1" applyAlignment="1">
      <alignment horizontal="center"/>
    </xf>
    <xf numFmtId="10" fontId="22" fillId="0" borderId="10" xfId="0" applyNumberFormat="1" applyFont="1" applyBorder="1" applyAlignment="1">
      <alignment horizontal="center"/>
    </xf>
    <xf numFmtId="49" fontId="22" fillId="0" borderId="14" xfId="0" applyNumberFormat="1" applyFont="1" applyBorder="1"/>
    <xf numFmtId="0" fontId="22" fillId="0" borderId="14" xfId="0" applyFont="1" applyBorder="1"/>
    <xf numFmtId="0" fontId="22" fillId="0" borderId="0" xfId="0" applyFont="1" applyAlignment="1">
      <alignment horizontal="left"/>
    </xf>
    <xf numFmtId="0" fontId="22" fillId="24" borderId="10" xfId="0" applyFont="1" applyFill="1" applyBorder="1" applyAlignment="1">
      <alignment horizontal="center" vertical="center"/>
    </xf>
    <xf numFmtId="8" fontId="22" fillId="0" borderId="10" xfId="0" applyNumberFormat="1" applyFont="1" applyBorder="1" applyAlignment="1">
      <alignment horizontal="right"/>
    </xf>
    <xf numFmtId="8" fontId="23" fillId="0" borderId="10" xfId="0" applyNumberFormat="1" applyFont="1" applyBorder="1" applyAlignment="1">
      <alignment horizontal="right"/>
    </xf>
    <xf numFmtId="8" fontId="24" fillId="0" borderId="10" xfId="0" applyNumberFormat="1" applyFont="1" applyBorder="1" applyAlignment="1">
      <alignment horizontal="right"/>
    </xf>
    <xf numFmtId="8" fontId="24" fillId="0" borderId="13" xfId="0" applyNumberFormat="1" applyFont="1" applyBorder="1" applyAlignment="1">
      <alignment horizontal="right"/>
    </xf>
    <xf numFmtId="8" fontId="25" fillId="0" borderId="0" xfId="0" applyNumberFormat="1" applyFont="1" applyAlignment="1">
      <alignment horizontal="right"/>
    </xf>
    <xf numFmtId="8" fontId="22" fillId="0" borderId="0" xfId="0" applyNumberFormat="1" applyFont="1" applyAlignment="1">
      <alignment horizontal="right"/>
    </xf>
    <xf numFmtId="8" fontId="22" fillId="25" borderId="10" xfId="0" applyNumberFormat="1" applyFont="1" applyFill="1" applyBorder="1" applyAlignment="1">
      <alignment horizontal="right"/>
    </xf>
    <xf numFmtId="8" fontId="22" fillId="0" borderId="14" xfId="0" applyNumberFormat="1" applyFont="1" applyBorder="1" applyAlignment="1">
      <alignment horizontal="right"/>
    </xf>
    <xf numFmtId="49" fontId="22" fillId="25" borderId="10" xfId="0" applyNumberFormat="1" applyFont="1" applyFill="1" applyBorder="1"/>
    <xf numFmtId="0" fontId="27" fillId="24" borderId="12" xfId="0" applyFont="1" applyFill="1" applyBorder="1" applyAlignment="1">
      <alignment horizontal="center"/>
    </xf>
    <xf numFmtId="8" fontId="27" fillId="24" borderId="10" xfId="0" applyNumberFormat="1" applyFont="1" applyFill="1" applyBorder="1" applyAlignment="1">
      <alignment horizontal="right"/>
    </xf>
    <xf numFmtId="8" fontId="27" fillId="24" borderId="12" xfId="0" applyNumberFormat="1" applyFont="1" applyFill="1" applyBorder="1" applyAlignment="1">
      <alignment horizontal="right"/>
    </xf>
    <xf numFmtId="0" fontId="27" fillId="24" borderId="10" xfId="0" applyFont="1" applyFill="1" applyBorder="1" applyAlignment="1">
      <alignment horizontal="center"/>
    </xf>
    <xf numFmtId="8" fontId="27" fillId="24" borderId="10" xfId="0" applyNumberFormat="1" applyFont="1" applyFill="1" applyBorder="1" applyAlignment="1">
      <alignment horizontal="center"/>
    </xf>
    <xf numFmtId="8" fontId="27" fillId="0" borderId="10" xfId="0" applyNumberFormat="1" applyFont="1" applyBorder="1" applyAlignment="1">
      <alignment horizontal="right"/>
    </xf>
    <xf numFmtId="8" fontId="22" fillId="0" borderId="10" xfId="0" applyNumberFormat="1" applyFont="1" applyFill="1" applyBorder="1" applyAlignment="1">
      <alignment horizontal="right"/>
    </xf>
    <xf numFmtId="164" fontId="24" fillId="0" borderId="10" xfId="0" applyNumberFormat="1" applyFont="1" applyFill="1" applyBorder="1" applyAlignment="1">
      <alignment horizontal="center"/>
    </xf>
    <xf numFmtId="49" fontId="26" fillId="0" borderId="0" xfId="0" applyNumberFormat="1" applyFont="1" applyFill="1" applyAlignment="1">
      <alignment horizontal="center"/>
    </xf>
    <xf numFmtId="0" fontId="22" fillId="24" borderId="10" xfId="0" applyFont="1" applyFill="1" applyBorder="1" applyAlignment="1">
      <alignment horizontal="center" vertical="center"/>
    </xf>
    <xf numFmtId="49" fontId="21" fillId="0" borderId="15" xfId="0" applyNumberFormat="1" applyFont="1" applyFill="1" applyBorder="1" applyAlignment="1">
      <alignment horizontal="center" vertical="center"/>
    </xf>
    <xf numFmtId="49" fontId="21" fillId="0" borderId="16" xfId="0" applyNumberFormat="1" applyFont="1" applyFill="1" applyBorder="1" applyAlignment="1">
      <alignment horizontal="center" vertical="center"/>
    </xf>
    <xf numFmtId="49" fontId="22" fillId="24" borderId="10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zoomScaleNormal="100" workbookViewId="0">
      <selection activeCell="B45" sqref="B45"/>
    </sheetView>
  </sheetViews>
  <sheetFormatPr defaultColWidth="11.42578125" defaultRowHeight="12.75" customHeight="1" x14ac:dyDescent="0.2"/>
  <cols>
    <col min="1" max="1" width="10.85546875" style="13"/>
    <col min="2" max="2" width="47.85546875" style="2" customWidth="1"/>
    <col min="3" max="3" width="15.5703125" style="2" customWidth="1"/>
    <col min="4" max="4" width="5.140625" style="2" customWidth="1"/>
    <col min="5" max="5" width="16.85546875" style="2" customWidth="1"/>
    <col min="6" max="6" width="16.7109375" style="2" customWidth="1"/>
    <col min="7" max="7" width="14" style="2" customWidth="1"/>
    <col min="8" max="8" width="15.28515625" style="2" customWidth="1"/>
    <col min="9" max="16384" width="11.42578125" style="2"/>
  </cols>
  <sheetData>
    <row r="1" spans="1:8" ht="5.25" customHeight="1" x14ac:dyDescent="0.2"/>
    <row r="2" spans="1:8" ht="24" customHeight="1" x14ac:dyDescent="0.2">
      <c r="A2" s="47" t="s">
        <v>65</v>
      </c>
      <c r="B2" s="48"/>
      <c r="C2" s="48"/>
      <c r="D2" s="48"/>
      <c r="E2" s="48"/>
      <c r="F2" s="48"/>
      <c r="G2" s="48"/>
      <c r="H2" s="48"/>
    </row>
    <row r="3" spans="1:8" ht="15.75" customHeight="1" x14ac:dyDescent="0.2">
      <c r="A3" s="49" t="s">
        <v>66</v>
      </c>
      <c r="B3" s="46" t="s">
        <v>1</v>
      </c>
      <c r="C3" s="46" t="s">
        <v>2</v>
      </c>
      <c r="D3" s="46" t="s">
        <v>3</v>
      </c>
      <c r="E3" s="46" t="s">
        <v>45</v>
      </c>
      <c r="F3" s="46"/>
      <c r="G3" s="46" t="s">
        <v>46</v>
      </c>
      <c r="H3" s="46"/>
    </row>
    <row r="4" spans="1:8" x14ac:dyDescent="0.2">
      <c r="A4" s="49"/>
      <c r="B4" s="46"/>
      <c r="C4" s="46"/>
      <c r="D4" s="46"/>
      <c r="E4" s="27" t="s">
        <v>4</v>
      </c>
      <c r="F4" s="27" t="s">
        <v>33</v>
      </c>
      <c r="G4" s="27" t="s">
        <v>4</v>
      </c>
      <c r="H4" s="27" t="s">
        <v>33</v>
      </c>
    </row>
    <row r="5" spans="1:8" x14ac:dyDescent="0.2">
      <c r="A5" s="3" t="s">
        <v>5</v>
      </c>
      <c r="B5" s="3" t="s">
        <v>6</v>
      </c>
      <c r="C5" s="3"/>
      <c r="D5" s="3"/>
      <c r="E5" s="3"/>
      <c r="F5" s="3"/>
      <c r="G5" s="3"/>
      <c r="H5" s="3"/>
    </row>
    <row r="6" spans="1:8" x14ac:dyDescent="0.2">
      <c r="A6" s="4" t="s">
        <v>7</v>
      </c>
      <c r="B6" s="1" t="s">
        <v>56</v>
      </c>
      <c r="C6" s="5">
        <v>31</v>
      </c>
      <c r="D6" s="6" t="s">
        <v>0</v>
      </c>
      <c r="E6" s="34"/>
      <c r="F6" s="28">
        <f t="shared" ref="F6:F15" si="0">E6*C6</f>
        <v>0</v>
      </c>
      <c r="G6" s="29">
        <v>0</v>
      </c>
      <c r="H6" s="29">
        <f>C6*G6</f>
        <v>0</v>
      </c>
    </row>
    <row r="7" spans="1:8" x14ac:dyDescent="0.2">
      <c r="A7" s="4" t="s">
        <v>8</v>
      </c>
      <c r="B7" s="1" t="s">
        <v>57</v>
      </c>
      <c r="C7" s="5">
        <v>34</v>
      </c>
      <c r="D7" s="6" t="s">
        <v>0</v>
      </c>
      <c r="E7" s="34"/>
      <c r="F7" s="28">
        <f t="shared" ref="F7" si="1">E7*C7</f>
        <v>0</v>
      </c>
      <c r="G7" s="29">
        <v>0</v>
      </c>
      <c r="H7" s="29">
        <f t="shared" ref="H7" si="2">C7*G7</f>
        <v>0</v>
      </c>
    </row>
    <row r="8" spans="1:8" x14ac:dyDescent="0.2">
      <c r="A8" s="4" t="s">
        <v>9</v>
      </c>
      <c r="B8" s="1" t="s">
        <v>58</v>
      </c>
      <c r="C8" s="5">
        <v>14</v>
      </c>
      <c r="D8" s="6" t="s">
        <v>0</v>
      </c>
      <c r="E8" s="34"/>
      <c r="F8" s="28">
        <f t="shared" si="0"/>
        <v>0</v>
      </c>
      <c r="G8" s="29">
        <v>0</v>
      </c>
      <c r="H8" s="29">
        <f t="shared" ref="H8:H15" si="3">C8*G8</f>
        <v>0</v>
      </c>
    </row>
    <row r="9" spans="1:8" x14ac:dyDescent="0.2">
      <c r="A9" s="4" t="s">
        <v>32</v>
      </c>
      <c r="B9" s="1" t="s">
        <v>59</v>
      </c>
      <c r="C9" s="5">
        <v>12</v>
      </c>
      <c r="D9" s="6" t="s">
        <v>0</v>
      </c>
      <c r="E9" s="34"/>
      <c r="F9" s="28">
        <f t="shared" ref="F9" si="4">E9*C9</f>
        <v>0</v>
      </c>
      <c r="G9" s="29">
        <v>0</v>
      </c>
      <c r="H9" s="29">
        <f t="shared" ref="H9" si="5">C9*G9</f>
        <v>0</v>
      </c>
    </row>
    <row r="10" spans="1:8" x14ac:dyDescent="0.2">
      <c r="A10" s="4" t="s">
        <v>39</v>
      </c>
      <c r="B10" s="1" t="s">
        <v>60</v>
      </c>
      <c r="C10" s="5">
        <v>11</v>
      </c>
      <c r="D10" s="6" t="s">
        <v>0</v>
      </c>
      <c r="E10" s="34"/>
      <c r="F10" s="28">
        <f t="shared" si="0"/>
        <v>0</v>
      </c>
      <c r="G10" s="29">
        <v>0</v>
      </c>
      <c r="H10" s="29">
        <f t="shared" si="3"/>
        <v>0</v>
      </c>
    </row>
    <row r="11" spans="1:8" x14ac:dyDescent="0.2">
      <c r="A11" s="4" t="s">
        <v>40</v>
      </c>
      <c r="B11" s="1" t="s">
        <v>61</v>
      </c>
      <c r="C11" s="5">
        <v>2</v>
      </c>
      <c r="D11" s="6" t="s">
        <v>0</v>
      </c>
      <c r="E11" s="34"/>
      <c r="F11" s="28">
        <f t="shared" si="0"/>
        <v>0</v>
      </c>
      <c r="G11" s="29">
        <v>0</v>
      </c>
      <c r="H11" s="29">
        <f t="shared" si="3"/>
        <v>0</v>
      </c>
    </row>
    <row r="12" spans="1:8" x14ac:dyDescent="0.2">
      <c r="A12" s="4" t="s">
        <v>41</v>
      </c>
      <c r="B12" s="1" t="s">
        <v>62</v>
      </c>
      <c r="C12" s="5">
        <v>6</v>
      </c>
      <c r="D12" s="6" t="s">
        <v>0</v>
      </c>
      <c r="E12" s="34"/>
      <c r="F12" s="28">
        <f t="shared" si="0"/>
        <v>0</v>
      </c>
      <c r="G12" s="29">
        <v>0</v>
      </c>
      <c r="H12" s="29">
        <f t="shared" si="3"/>
        <v>0</v>
      </c>
    </row>
    <row r="13" spans="1:8" x14ac:dyDescent="0.2">
      <c r="A13" s="4" t="s">
        <v>44</v>
      </c>
      <c r="B13" s="1" t="s">
        <v>63</v>
      </c>
      <c r="C13" s="5">
        <v>6</v>
      </c>
      <c r="D13" s="6" t="s">
        <v>0</v>
      </c>
      <c r="E13" s="34"/>
      <c r="F13" s="28">
        <f t="shared" si="0"/>
        <v>0</v>
      </c>
      <c r="G13" s="29">
        <v>0</v>
      </c>
      <c r="H13" s="29">
        <f t="shared" si="3"/>
        <v>0</v>
      </c>
    </row>
    <row r="14" spans="1:8" x14ac:dyDescent="0.2">
      <c r="A14" s="4" t="s">
        <v>49</v>
      </c>
      <c r="B14" s="1" t="s">
        <v>63</v>
      </c>
      <c r="C14" s="5">
        <v>2</v>
      </c>
      <c r="D14" s="6" t="s">
        <v>0</v>
      </c>
      <c r="E14" s="34"/>
      <c r="F14" s="28">
        <f t="shared" si="0"/>
        <v>0</v>
      </c>
      <c r="G14" s="29">
        <v>0</v>
      </c>
      <c r="H14" s="29">
        <f t="shared" ref="H14" si="6">C14*G14</f>
        <v>0</v>
      </c>
    </row>
    <row r="15" spans="1:8" x14ac:dyDescent="0.2">
      <c r="A15" s="4" t="s">
        <v>55</v>
      </c>
      <c r="B15" s="8" t="s">
        <v>67</v>
      </c>
      <c r="C15" s="5">
        <f>118*9</f>
        <v>1062</v>
      </c>
      <c r="D15" s="6" t="s">
        <v>3</v>
      </c>
      <c r="E15" s="34"/>
      <c r="F15" s="28">
        <f t="shared" si="0"/>
        <v>0</v>
      </c>
      <c r="G15" s="29">
        <v>0</v>
      </c>
      <c r="H15" s="29">
        <f t="shared" si="3"/>
        <v>0</v>
      </c>
    </row>
    <row r="16" spans="1:8" x14ac:dyDescent="0.2">
      <c r="A16" s="9"/>
      <c r="B16" s="10"/>
      <c r="C16" s="11"/>
      <c r="D16" s="12"/>
      <c r="E16" s="44"/>
      <c r="F16" s="30"/>
      <c r="G16" s="31"/>
      <c r="H16" s="31"/>
    </row>
    <row r="17" spans="1:8" x14ac:dyDescent="0.2">
      <c r="A17" s="13" t="s">
        <v>10</v>
      </c>
      <c r="C17" s="14"/>
      <c r="D17" s="14"/>
      <c r="E17" s="14"/>
      <c r="F17" s="32">
        <f>SUM(F6:F16)</f>
        <v>0</v>
      </c>
      <c r="G17" s="33"/>
      <c r="H17" s="32">
        <f>SUM(H6:H16)</f>
        <v>0</v>
      </c>
    </row>
    <row r="18" spans="1:8" ht="14.1" customHeight="1" x14ac:dyDescent="0.2">
      <c r="C18" s="14"/>
      <c r="D18" s="14"/>
      <c r="E18" s="14"/>
      <c r="F18" s="15"/>
      <c r="G18" s="14"/>
      <c r="H18" s="15"/>
    </row>
    <row r="19" spans="1:8" x14ac:dyDescent="0.2">
      <c r="A19" s="16">
        <v>2</v>
      </c>
      <c r="B19" s="17" t="s">
        <v>11</v>
      </c>
      <c r="C19" s="18"/>
      <c r="D19" s="18"/>
      <c r="E19" s="18"/>
      <c r="F19" s="18"/>
      <c r="G19" s="18"/>
      <c r="H19" s="18"/>
    </row>
    <row r="20" spans="1:8" x14ac:dyDescent="0.2">
      <c r="A20" s="4" t="s">
        <v>12</v>
      </c>
      <c r="B20" s="8" t="s">
        <v>35</v>
      </c>
      <c r="C20" s="6">
        <v>118</v>
      </c>
      <c r="D20" s="6" t="s">
        <v>13</v>
      </c>
      <c r="E20" s="34"/>
      <c r="F20" s="28">
        <f t="shared" ref="F20:F26" si="7">E20*C20</f>
        <v>0</v>
      </c>
      <c r="G20" s="29">
        <v>0</v>
      </c>
      <c r="H20" s="29">
        <f t="shared" ref="H20:H26" si="8">C20*G20</f>
        <v>0</v>
      </c>
    </row>
    <row r="21" spans="1:8" x14ac:dyDescent="0.2">
      <c r="A21" s="4" t="s">
        <v>14</v>
      </c>
      <c r="B21" s="8" t="s">
        <v>36</v>
      </c>
      <c r="C21" s="6">
        <v>118</v>
      </c>
      <c r="D21" s="6" t="s">
        <v>13</v>
      </c>
      <c r="E21" s="34"/>
      <c r="F21" s="28">
        <f t="shared" si="7"/>
        <v>0</v>
      </c>
      <c r="G21" s="29">
        <v>0</v>
      </c>
      <c r="H21" s="29">
        <f t="shared" si="8"/>
        <v>0</v>
      </c>
    </row>
    <row r="22" spans="1:8" x14ac:dyDescent="0.2">
      <c r="A22" s="4" t="s">
        <v>15</v>
      </c>
      <c r="B22" s="8" t="s">
        <v>42</v>
      </c>
      <c r="C22" s="6">
        <v>118</v>
      </c>
      <c r="D22" s="6" t="s">
        <v>37</v>
      </c>
      <c r="E22" s="34"/>
      <c r="F22" s="28">
        <f>E22*C22</f>
        <v>0</v>
      </c>
      <c r="G22" s="29">
        <v>0</v>
      </c>
      <c r="H22" s="29">
        <f t="shared" si="8"/>
        <v>0</v>
      </c>
    </row>
    <row r="23" spans="1:8" x14ac:dyDescent="0.2">
      <c r="A23" s="4" t="s">
        <v>17</v>
      </c>
      <c r="B23" s="8" t="s">
        <v>16</v>
      </c>
      <c r="C23" s="6">
        <v>1</v>
      </c>
      <c r="D23" s="6" t="s">
        <v>13</v>
      </c>
      <c r="E23" s="34"/>
      <c r="F23" s="28">
        <f t="shared" si="7"/>
        <v>0</v>
      </c>
      <c r="G23" s="29">
        <v>0</v>
      </c>
      <c r="H23" s="29">
        <f t="shared" si="8"/>
        <v>0</v>
      </c>
    </row>
    <row r="24" spans="1:8" ht="14.1" customHeight="1" x14ac:dyDescent="0.2">
      <c r="A24" s="4" t="s">
        <v>18</v>
      </c>
      <c r="B24" s="8" t="s">
        <v>47</v>
      </c>
      <c r="C24" s="6">
        <v>1</v>
      </c>
      <c r="D24" s="6" t="s">
        <v>13</v>
      </c>
      <c r="E24" s="43">
        <v>0</v>
      </c>
      <c r="F24" s="29">
        <f>E24*C24</f>
        <v>0</v>
      </c>
      <c r="G24" s="34"/>
      <c r="H24" s="28">
        <f t="shared" si="8"/>
        <v>0</v>
      </c>
    </row>
    <row r="25" spans="1:8" ht="14.1" customHeight="1" x14ac:dyDescent="0.2">
      <c r="A25" s="4" t="s">
        <v>38</v>
      </c>
      <c r="B25" s="8" t="s">
        <v>43</v>
      </c>
      <c r="C25" s="6">
        <v>1</v>
      </c>
      <c r="D25" s="6" t="s">
        <v>13</v>
      </c>
      <c r="E25" s="34"/>
      <c r="F25" s="28">
        <f t="shared" ref="F25" si="9">E25*C25</f>
        <v>0</v>
      </c>
      <c r="G25" s="29">
        <v>0</v>
      </c>
      <c r="H25" s="29">
        <f t="shared" ref="H25" si="10">C25*G25</f>
        <v>0</v>
      </c>
    </row>
    <row r="26" spans="1:8" ht="14.1" customHeight="1" x14ac:dyDescent="0.2">
      <c r="A26" s="4" t="s">
        <v>53</v>
      </c>
      <c r="B26" s="8" t="s">
        <v>54</v>
      </c>
      <c r="C26" s="6">
        <v>3</v>
      </c>
      <c r="D26" s="6" t="s">
        <v>13</v>
      </c>
      <c r="E26" s="34"/>
      <c r="F26" s="28">
        <f t="shared" si="7"/>
        <v>0</v>
      </c>
      <c r="G26" s="29">
        <v>0</v>
      </c>
      <c r="H26" s="29">
        <f t="shared" si="8"/>
        <v>0</v>
      </c>
    </row>
    <row r="27" spans="1:8" x14ac:dyDescent="0.2">
      <c r="A27" s="13" t="s">
        <v>10</v>
      </c>
      <c r="C27" s="14"/>
      <c r="D27" s="14"/>
      <c r="E27" s="14"/>
      <c r="F27" s="32">
        <f>SUM(F20:F26)</f>
        <v>0</v>
      </c>
      <c r="G27" s="33"/>
      <c r="H27" s="32">
        <f>SUM(H20:H26)</f>
        <v>0</v>
      </c>
    </row>
    <row r="28" spans="1:8" ht="14.1" customHeight="1" x14ac:dyDescent="0.2">
      <c r="C28" s="14"/>
      <c r="D28" s="14"/>
      <c r="E28" s="14"/>
      <c r="F28" s="15"/>
      <c r="G28" s="14"/>
      <c r="H28" s="15"/>
    </row>
    <row r="29" spans="1:8" x14ac:dyDescent="0.2">
      <c r="C29" s="14"/>
      <c r="D29" s="14"/>
      <c r="E29" s="14"/>
      <c r="F29" s="14"/>
      <c r="G29" s="14"/>
      <c r="H29" s="14"/>
    </row>
    <row r="30" spans="1:8" x14ac:dyDescent="0.2">
      <c r="A30" s="16" t="s">
        <v>19</v>
      </c>
      <c r="B30" s="17" t="s">
        <v>20</v>
      </c>
      <c r="C30" s="18"/>
      <c r="D30" s="18"/>
      <c r="E30" s="18"/>
      <c r="F30" s="18"/>
      <c r="G30" s="18"/>
      <c r="H30" s="18"/>
    </row>
    <row r="31" spans="1:8" x14ac:dyDescent="0.2">
      <c r="A31" s="4" t="s">
        <v>21</v>
      </c>
      <c r="B31" s="8" t="s">
        <v>68</v>
      </c>
      <c r="C31" s="6">
        <v>0</v>
      </c>
      <c r="D31" s="6" t="s">
        <v>13</v>
      </c>
      <c r="E31" s="29">
        <v>0</v>
      </c>
      <c r="F31" s="29">
        <f>E31*C31</f>
        <v>0</v>
      </c>
      <c r="G31" s="29">
        <v>0</v>
      </c>
      <c r="H31" s="29">
        <f>C31*G31</f>
        <v>0</v>
      </c>
    </row>
    <row r="32" spans="1:8" x14ac:dyDescent="0.2">
      <c r="A32" s="4" t="s">
        <v>22</v>
      </c>
      <c r="B32" s="8" t="s">
        <v>51</v>
      </c>
      <c r="C32" s="6">
        <v>4</v>
      </c>
      <c r="D32" s="6" t="s">
        <v>23</v>
      </c>
      <c r="E32" s="7"/>
      <c r="F32" s="28">
        <f>E32*C32</f>
        <v>0</v>
      </c>
      <c r="G32" s="29">
        <v>0</v>
      </c>
      <c r="H32" s="29">
        <f>C32*G32</f>
        <v>0</v>
      </c>
    </row>
    <row r="33" spans="1:8" x14ac:dyDescent="0.2">
      <c r="A33" s="13" t="s">
        <v>10</v>
      </c>
      <c r="C33" s="14"/>
      <c r="D33" s="14"/>
      <c r="E33" s="14"/>
      <c r="F33" s="32">
        <f>SUM(F31:F32)</f>
        <v>0</v>
      </c>
      <c r="G33" s="33"/>
      <c r="H33" s="32">
        <f>SUM(H31:H32)</f>
        <v>0</v>
      </c>
    </row>
    <row r="35" spans="1:8" ht="15.75" x14ac:dyDescent="0.25">
      <c r="A35" s="19" t="s">
        <v>24</v>
      </c>
      <c r="B35" s="20"/>
      <c r="C35" s="21"/>
      <c r="D35" s="22"/>
      <c r="E35" s="37"/>
      <c r="F35" s="38">
        <f>SUM(F6:F16,F20:F26,F31:F32)</f>
        <v>0</v>
      </c>
      <c r="G35" s="39"/>
      <c r="H35" s="38">
        <f>SUM(H6:H16,H20:H26,H31:H32)</f>
        <v>0</v>
      </c>
    </row>
    <row r="36" spans="1:8" x14ac:dyDescent="0.2">
      <c r="C36" s="14"/>
      <c r="D36" s="14"/>
      <c r="E36" s="14"/>
      <c r="F36" s="33"/>
      <c r="G36" s="33"/>
      <c r="H36" s="33"/>
    </row>
    <row r="37" spans="1:8" ht="15.75" x14ac:dyDescent="0.25">
      <c r="A37" s="16" t="s">
        <v>25</v>
      </c>
      <c r="B37" s="17" t="s">
        <v>26</v>
      </c>
      <c r="C37" s="17"/>
      <c r="D37" s="22"/>
      <c r="E37" s="40" t="s">
        <v>27</v>
      </c>
      <c r="F37" s="41" t="s">
        <v>64</v>
      </c>
      <c r="G37" s="41" t="s">
        <v>27</v>
      </c>
      <c r="H37" s="41" t="s">
        <v>64</v>
      </c>
    </row>
    <row r="38" spans="1:8" x14ac:dyDescent="0.2">
      <c r="A38" s="4" t="s">
        <v>28</v>
      </c>
      <c r="B38" s="8" t="s">
        <v>29</v>
      </c>
      <c r="C38" s="28">
        <f>F17+F27+F33+H17+H27+H33</f>
        <v>0</v>
      </c>
      <c r="D38" s="23"/>
      <c r="E38" s="42">
        <f>SUM(F6:F16,F20:F26,F31:F32)</f>
        <v>0</v>
      </c>
      <c r="F38" s="42">
        <f>E38*0.21</f>
        <v>0</v>
      </c>
      <c r="G38" s="42">
        <f>SUM(H6:H16,H20:H26,H31:H32)</f>
        <v>0</v>
      </c>
      <c r="H38" s="42">
        <f>G38*0.21</f>
        <v>0</v>
      </c>
    </row>
    <row r="39" spans="1:8" x14ac:dyDescent="0.2">
      <c r="A39" s="24" t="s">
        <v>30</v>
      </c>
      <c r="B39" s="25" t="s">
        <v>34</v>
      </c>
      <c r="C39" s="35">
        <f>(F17+F27+F33+H17+H27+H33)*0.21</f>
        <v>0</v>
      </c>
      <c r="D39" s="23"/>
      <c r="E39" s="23"/>
      <c r="F39" s="42">
        <f>E38+F38</f>
        <v>0</v>
      </c>
      <c r="G39" s="28"/>
      <c r="H39" s="42">
        <f>G38+H38</f>
        <v>0</v>
      </c>
    </row>
    <row r="40" spans="1:8" x14ac:dyDescent="0.2">
      <c r="A40" s="4" t="s">
        <v>52</v>
      </c>
      <c r="B40" s="8" t="s">
        <v>48</v>
      </c>
      <c r="C40" s="28">
        <f>F39+H39</f>
        <v>0</v>
      </c>
    </row>
    <row r="41" spans="1:8" ht="12.75" customHeight="1" x14ac:dyDescent="0.2">
      <c r="B41" s="2" t="s">
        <v>50</v>
      </c>
      <c r="C41" s="33">
        <f>SUM(C38:C39)</f>
        <v>0</v>
      </c>
    </row>
    <row r="43" spans="1:8" ht="12.75" customHeight="1" x14ac:dyDescent="0.2">
      <c r="A43" s="36"/>
      <c r="B43" s="50" t="s">
        <v>31</v>
      </c>
      <c r="C43" s="26"/>
      <c r="D43" s="26"/>
      <c r="E43" s="26"/>
      <c r="F43" s="26"/>
    </row>
    <row r="44" spans="1:8" ht="12.75" customHeight="1" x14ac:dyDescent="0.2">
      <c r="A44" s="45"/>
    </row>
  </sheetData>
  <sheetProtection selectLockedCells="1" selectUnlockedCells="1"/>
  <mergeCells count="7">
    <mergeCell ref="G3:H3"/>
    <mergeCell ref="A2:H2"/>
    <mergeCell ref="A3:A4"/>
    <mergeCell ref="B3:B4"/>
    <mergeCell ref="C3:C4"/>
    <mergeCell ref="D3:D4"/>
    <mergeCell ref="E3:F3"/>
  </mergeCells>
  <phoneticPr fontId="18" type="noConversion"/>
  <pageMargins left="0.61" right="0.42" top="0.39" bottom="0.5" header="0.17" footer="0.2"/>
  <pageSetup paperSize="9" scale="96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Rozpocet-prehled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Radim Filípek</cp:lastModifiedBy>
  <cp:lastPrinted>2023-06-23T06:40:19Z</cp:lastPrinted>
  <dcterms:created xsi:type="dcterms:W3CDTF">2023-02-03T18:35:16Z</dcterms:created>
  <dcterms:modified xsi:type="dcterms:W3CDTF">2023-06-23T06:40:26Z</dcterms:modified>
</cp:coreProperties>
</file>